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DBA7C07F-16DB-4F78-BF15-2A148636995D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5" i="1"/>
  <c r="H76" i="1"/>
  <c r="H74" i="1"/>
  <c r="H66" i="1"/>
  <c r="H67" i="1"/>
  <c r="H68" i="1"/>
  <c r="H69" i="1"/>
  <c r="H70" i="1"/>
  <c r="H71" i="1"/>
  <c r="H72" i="1"/>
  <c r="H65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<sst xmlns="http://schemas.openxmlformats.org/spreadsheetml/2006/main" count="163" uniqueCount="90">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</sst>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zoomScale="90" zoomScaleNormal="90" workbookViewId="0">
      <selection activeCell="D41" sqref="D41:D49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1446321862.7400002</v>
      </c>
      <c r="D10" s="8">
        <f>SUM(D12,D20,D30,D40,D50,D60,D64,D73,D77)</f>
        <v>457518232.31999999</v>
      </c>
      <c r="E10" s="28">
        <f t="shared" ref="E10:H10" si="0">SUM(E12,E20,E30,E40,E50,E60,E64,E73,E77)</f>
        <v>1903840095.0599997</v>
      </c>
      <c r="F10" s="8">
        <f t="shared" si="0"/>
        <v>1499363632.6899998</v>
      </c>
      <c r="G10" s="8">
        <f t="shared" si="0"/>
        <v>1404998797.7099998</v>
      </c>
      <c r="H10" s="28">
        <f t="shared" si="0"/>
        <v>404476462.37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639861487.97000015</v>
      </c>
      <c r="D12" s="7">
        <f>SUM(D13:D19)</f>
        <v>111002062.61000001</v>
      </c>
      <c r="E12" s="29">
        <f t="shared" ref="E12:H12" si="1">SUM(E13:E19)</f>
        <v>750863550.57999992</v>
      </c>
      <c r="F12" s="7">
        <f t="shared" si="1"/>
        <v>746129144.59000003</v>
      </c>
      <c r="G12" s="7">
        <f t="shared" si="1"/>
        <v>745622631.58000004</v>
      </c>
      <c r="H12" s="29">
        <f t="shared" si="1"/>
        <v>4734405.9899999732</v>
      </c>
    </row>
    <row r="13" spans="2:9" ht="24" x14ac:dyDescent="0.2">
      <c r="B13" s="10" t="s">
        <v>14</v>
      </c>
      <c r="C13" s="25">
        <v>182316065.28</v>
      </c>
      <c r="D13" s="25">
        <v>22360993.320000004</v>
      </c>
      <c r="E13" s="30">
        <f>SUM(C13:D13)</f>
        <v>204677058.59999999</v>
      </c>
      <c r="F13" s="26">
        <v>204677058.59999999</v>
      </c>
      <c r="G13" s="26">
        <v>204677058.59999999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19911368.670000002</v>
      </c>
      <c r="D14" s="25">
        <v>4236997.63</v>
      </c>
      <c r="E14" s="30">
        <f t="shared" ref="E14:E79" si="2">SUM(C14:D14)</f>
        <v>24148366.300000001</v>
      </c>
      <c r="F14" s="26">
        <v>24148366.300000001</v>
      </c>
      <c r="G14" s="26">
        <v>24097366.300000001</v>
      </c>
      <c r="H14" s="34">
        <f t="shared" ref="H14:H79" si="3">SUM(E14-F14)</f>
        <v>0</v>
      </c>
    </row>
    <row r="15" spans="2:9" x14ac:dyDescent="0.2">
      <c r="B15" s="10" t="s">
        <v>16</v>
      </c>
      <c r="C15" s="25">
        <v>170003442.78</v>
      </c>
      <c r="D15" s="25">
        <v>19603120.909999996</v>
      </c>
      <c r="E15" s="30">
        <f t="shared" si="2"/>
        <v>189606563.69</v>
      </c>
      <c r="F15" s="26">
        <v>189166563.66999999</v>
      </c>
      <c r="G15" s="26">
        <v>189166563.66999999</v>
      </c>
      <c r="H15" s="34">
        <f t="shared" si="3"/>
        <v>440000.02000001073</v>
      </c>
    </row>
    <row r="16" spans="2:9" x14ac:dyDescent="0.2">
      <c r="B16" s="10" t="s">
        <v>17</v>
      </c>
      <c r="C16" s="25">
        <v>34464323.789999999</v>
      </c>
      <c r="D16" s="25">
        <v>6956129.4899999993</v>
      </c>
      <c r="E16" s="30">
        <f t="shared" si="2"/>
        <v>41420453.280000001</v>
      </c>
      <c r="F16" s="26">
        <v>41420453.280000001</v>
      </c>
      <c r="G16" s="26">
        <v>41420453.280000001</v>
      </c>
      <c r="H16" s="34">
        <f t="shared" si="3"/>
        <v>0</v>
      </c>
    </row>
    <row r="17" spans="2:8" x14ac:dyDescent="0.2">
      <c r="B17" s="10" t="s">
        <v>18</v>
      </c>
      <c r="C17" s="25">
        <v>167774045.65000001</v>
      </c>
      <c r="D17" s="25">
        <v>40719525.299999997</v>
      </c>
      <c r="E17" s="30">
        <f t="shared" si="2"/>
        <v>208493570.94999999</v>
      </c>
      <c r="F17" s="26">
        <v>204358936.38000003</v>
      </c>
      <c r="G17" s="26">
        <v>203929381.08000001</v>
      </c>
      <c r="H17" s="34">
        <f t="shared" si="3"/>
        <v>4134634.569999963</v>
      </c>
    </row>
    <row r="18" spans="2:8" x14ac:dyDescent="0.2">
      <c r="B18" s="10" t="s">
        <v>19</v>
      </c>
      <c r="C18" s="25">
        <v>1638459.94</v>
      </c>
      <c r="D18" s="25">
        <v>-985418.44000000018</v>
      </c>
      <c r="E18" s="30">
        <f t="shared" si="2"/>
        <v>653041.49999999977</v>
      </c>
      <c r="F18" s="26">
        <v>498770.10000000003</v>
      </c>
      <c r="G18" s="26">
        <v>472812.39</v>
      </c>
      <c r="H18" s="34">
        <f t="shared" si="3"/>
        <v>154271.39999999973</v>
      </c>
    </row>
    <row r="19" spans="2:8" x14ac:dyDescent="0.2">
      <c r="B19" s="10" t="s">
        <v>20</v>
      </c>
      <c r="C19" s="25">
        <v>63753781.859999999</v>
      </c>
      <c r="D19" s="25">
        <v>18110714.400000006</v>
      </c>
      <c r="E19" s="30">
        <f t="shared" si="2"/>
        <v>81864496.260000005</v>
      </c>
      <c r="F19" s="26">
        <v>81858996.260000005</v>
      </c>
      <c r="G19" s="26">
        <v>81858996.260000005</v>
      </c>
      <c r="H19" s="34">
        <f t="shared" si="3"/>
        <v>5500</v>
      </c>
    </row>
    <row r="20" spans="2:8" s="9" customFormat="1" ht="24" x14ac:dyDescent="0.2">
      <c r="B20" s="12" t="s">
        <v>21</v>
      </c>
      <c r="C20" s="7">
        <f>SUM(C21:C29)</f>
        <v>60837996.759999998</v>
      </c>
      <c r="D20" s="7">
        <f t="shared" ref="D20:H20" si="4">SUM(D21:D29)</f>
        <v>25454930.970000006</v>
      </c>
      <c r="E20" s="29">
        <f t="shared" si="4"/>
        <v>86292927.730000019</v>
      </c>
      <c r="F20" s="7">
        <f t="shared" si="4"/>
        <v>45323085.060000002</v>
      </c>
      <c r="G20" s="7">
        <f t="shared" si="4"/>
        <v>42333173.789999999</v>
      </c>
      <c r="H20" s="29">
        <f t="shared" si="4"/>
        <v>40969842.670000009</v>
      </c>
    </row>
    <row r="21" spans="2:8" ht="24" x14ac:dyDescent="0.2">
      <c r="B21" s="10" t="s">
        <v>22</v>
      </c>
      <c r="C21" s="25">
        <v>5865085.5300000003</v>
      </c>
      <c r="D21" s="25">
        <v>1407983.4900000021</v>
      </c>
      <c r="E21" s="30">
        <f t="shared" si="2"/>
        <v>7273069.0200000023</v>
      </c>
      <c r="F21" s="26">
        <v>3385450.4200000004</v>
      </c>
      <c r="G21" s="26">
        <v>2912780.97</v>
      </c>
      <c r="H21" s="34">
        <f t="shared" si="3"/>
        <v>3887618.600000002</v>
      </c>
    </row>
    <row r="22" spans="2:8" x14ac:dyDescent="0.2">
      <c r="B22" s="10" t="s">
        <v>23</v>
      </c>
      <c r="C22" s="25">
        <v>6579888.6399999997</v>
      </c>
      <c r="D22" s="25">
        <v>3642847.17</v>
      </c>
      <c r="E22" s="30">
        <f t="shared" si="2"/>
        <v>10222735.809999999</v>
      </c>
      <c r="F22" s="26">
        <v>6738112.0300000003</v>
      </c>
      <c r="G22" s="26">
        <v>6083770.9100000001</v>
      </c>
      <c r="H22" s="34">
        <f t="shared" si="3"/>
        <v>3484623.7799999984</v>
      </c>
    </row>
    <row r="23" spans="2:8" ht="24" x14ac:dyDescent="0.2">
      <c r="B23" s="10" t="s">
        <v>24</v>
      </c>
      <c r="C23" s="25">
        <v>8333.32</v>
      </c>
      <c r="D23" s="25">
        <v>-5845.48</v>
      </c>
      <c r="E23" s="30">
        <f t="shared" si="2"/>
        <v>2487.84</v>
      </c>
      <c r="F23" s="26">
        <v>2487.84</v>
      </c>
      <c r="G23" s="26">
        <v>1117.83</v>
      </c>
      <c r="H23" s="34">
        <f t="shared" si="3"/>
        <v>0</v>
      </c>
    </row>
    <row r="24" spans="2:8" ht="24" x14ac:dyDescent="0.2">
      <c r="B24" s="10" t="s">
        <v>25</v>
      </c>
      <c r="C24" s="25">
        <v>5718672.71</v>
      </c>
      <c r="D24" s="25">
        <v>1769992.1999999993</v>
      </c>
      <c r="E24" s="30">
        <f t="shared" si="2"/>
        <v>7488664.9099999992</v>
      </c>
      <c r="F24" s="26">
        <v>2312428.52</v>
      </c>
      <c r="G24" s="26">
        <v>2271014.88</v>
      </c>
      <c r="H24" s="34">
        <f t="shared" si="3"/>
        <v>5176236.3899999987</v>
      </c>
    </row>
    <row r="25" spans="2:8" ht="23.45" customHeight="1" x14ac:dyDescent="0.2">
      <c r="B25" s="10" t="s">
        <v>26</v>
      </c>
      <c r="C25" s="25">
        <v>2489637.6800000002</v>
      </c>
      <c r="D25" s="25">
        <v>140487.8599999994</v>
      </c>
      <c r="E25" s="30">
        <f t="shared" si="2"/>
        <v>2630125.5399999996</v>
      </c>
      <c r="F25" s="26">
        <v>1706036.77</v>
      </c>
      <c r="G25" s="26">
        <v>1598753.84</v>
      </c>
      <c r="H25" s="34">
        <f t="shared" si="3"/>
        <v>924088.76999999955</v>
      </c>
    </row>
    <row r="26" spans="2:8" x14ac:dyDescent="0.2">
      <c r="B26" s="10" t="s">
        <v>27</v>
      </c>
      <c r="C26" s="25">
        <v>22358390.370000001</v>
      </c>
      <c r="D26" s="25">
        <v>24337951.700000003</v>
      </c>
      <c r="E26" s="30">
        <f t="shared" si="2"/>
        <v>46696342.070000008</v>
      </c>
      <c r="F26" s="26">
        <v>26485104.23</v>
      </c>
      <c r="G26" s="26">
        <v>25651933.010000002</v>
      </c>
      <c r="H26" s="34">
        <f t="shared" si="3"/>
        <v>20211237.840000007</v>
      </c>
    </row>
    <row r="27" spans="2:8" ht="24" x14ac:dyDescent="0.2">
      <c r="B27" s="10" t="s">
        <v>28</v>
      </c>
      <c r="C27" s="25">
        <v>10729033.33</v>
      </c>
      <c r="D27" s="25">
        <v>-6053246.5999999978</v>
      </c>
      <c r="E27" s="30">
        <f t="shared" si="2"/>
        <v>4675786.7300000023</v>
      </c>
      <c r="F27" s="26">
        <v>530692.02</v>
      </c>
      <c r="G27" s="26">
        <v>522493.75</v>
      </c>
      <c r="H27" s="34">
        <f t="shared" si="3"/>
        <v>4145094.7100000023</v>
      </c>
    </row>
    <row r="28" spans="2:8" ht="12" customHeight="1" x14ac:dyDescent="0.2">
      <c r="B28" s="10" t="s">
        <v>29</v>
      </c>
      <c r="C28" s="25">
        <v>49999.98</v>
      </c>
      <c r="D28" s="25">
        <v>-49999.98000000001</v>
      </c>
      <c r="E28" s="30">
        <f t="shared" si="2"/>
        <v>0</v>
      </c>
      <c r="F28" s="26">
        <v>0</v>
      </c>
      <c r="G28" s="26">
        <v>0</v>
      </c>
      <c r="H28" s="34">
        <f t="shared" si="3"/>
        <v>0</v>
      </c>
    </row>
    <row r="29" spans="2:8" ht="25.9" customHeight="1" x14ac:dyDescent="0.2">
      <c r="B29" s="10" t="s">
        <v>30</v>
      </c>
      <c r="C29" s="25">
        <v>7038955.2000000002</v>
      </c>
      <c r="D29" s="25">
        <v>264760.6099999994</v>
      </c>
      <c r="E29" s="30">
        <f t="shared" si="2"/>
        <v>7303715.8099999996</v>
      </c>
      <c r="F29" s="26">
        <v>4162773.23</v>
      </c>
      <c r="G29" s="26">
        <v>3291308.6</v>
      </c>
      <c r="H29" s="34">
        <f t="shared" si="3"/>
        <v>3140942.5799999996</v>
      </c>
    </row>
    <row r="30" spans="2:8" s="9" customFormat="1" ht="24" x14ac:dyDescent="0.2">
      <c r="B30" s="12" t="s">
        <v>31</v>
      </c>
      <c r="C30" s="7">
        <f>SUM(C31:C39)</f>
        <v>274890029.45000005</v>
      </c>
      <c r="D30" s="7">
        <f t="shared" ref="D30:H30" si="5">SUM(D31:D39)</f>
        <v>73779765.439999998</v>
      </c>
      <c r="E30" s="29">
        <f t="shared" si="5"/>
        <v>348669794.88999999</v>
      </c>
      <c r="F30" s="7">
        <f t="shared" si="5"/>
        <v>257666194.40000001</v>
      </c>
      <c r="G30" s="7">
        <f t="shared" si="5"/>
        <v>172160505.93999997</v>
      </c>
      <c r="H30" s="29">
        <f t="shared" si="5"/>
        <v>91003600.489999995</v>
      </c>
    </row>
    <row r="31" spans="2:8" x14ac:dyDescent="0.2">
      <c r="B31" s="10" t="s">
        <v>32</v>
      </c>
      <c r="C31" s="25">
        <v>100492186.38</v>
      </c>
      <c r="D31" s="25">
        <v>13597871.359999999</v>
      </c>
      <c r="E31" s="30">
        <f t="shared" si="2"/>
        <v>114090057.73999999</v>
      </c>
      <c r="F31" s="26">
        <v>112703402.05000001</v>
      </c>
      <c r="G31" s="26">
        <v>35305393.899999999</v>
      </c>
      <c r="H31" s="34">
        <f t="shared" si="3"/>
        <v>1386655.6899999827</v>
      </c>
    </row>
    <row r="32" spans="2:8" x14ac:dyDescent="0.2">
      <c r="B32" s="10" t="s">
        <v>33</v>
      </c>
      <c r="C32" s="25">
        <v>16070313.189999999</v>
      </c>
      <c r="D32" s="25">
        <v>-1837986.3500000015</v>
      </c>
      <c r="E32" s="30">
        <f t="shared" si="2"/>
        <v>14232326.839999998</v>
      </c>
      <c r="F32" s="26">
        <v>5969656.6000000006</v>
      </c>
      <c r="G32" s="26">
        <v>5727605.0700000003</v>
      </c>
      <c r="H32" s="34">
        <f t="shared" si="3"/>
        <v>8262670.2399999974</v>
      </c>
    </row>
    <row r="33" spans="2:8" ht="24" x14ac:dyDescent="0.2">
      <c r="B33" s="10" t="s">
        <v>34</v>
      </c>
      <c r="C33" s="25">
        <v>29951118.920000002</v>
      </c>
      <c r="D33" s="25">
        <v>-1211386.4300000072</v>
      </c>
      <c r="E33" s="30">
        <f t="shared" si="2"/>
        <v>28739732.489999995</v>
      </c>
      <c r="F33" s="26">
        <v>15025887.299999999</v>
      </c>
      <c r="G33" s="26">
        <v>14815275.6</v>
      </c>
      <c r="H33" s="34">
        <f t="shared" si="3"/>
        <v>13713845.189999996</v>
      </c>
    </row>
    <row r="34" spans="2:8" ht="24.6" customHeight="1" x14ac:dyDescent="0.2">
      <c r="B34" s="10" t="s">
        <v>35</v>
      </c>
      <c r="C34" s="25">
        <v>40319568.090000004</v>
      </c>
      <c r="D34" s="25">
        <v>-15292192.82</v>
      </c>
      <c r="E34" s="30">
        <f t="shared" si="2"/>
        <v>25027375.270000003</v>
      </c>
      <c r="F34" s="26">
        <v>24257960.289999999</v>
      </c>
      <c r="G34" s="26">
        <v>24213416.289999999</v>
      </c>
      <c r="H34" s="34">
        <f t="shared" si="3"/>
        <v>769414.98000000417</v>
      </c>
    </row>
    <row r="35" spans="2:8" ht="24" x14ac:dyDescent="0.2">
      <c r="B35" s="10" t="s">
        <v>36</v>
      </c>
      <c r="C35" s="25">
        <v>43677313.579999998</v>
      </c>
      <c r="D35" s="25">
        <v>21757843.659999996</v>
      </c>
      <c r="E35" s="30">
        <f t="shared" si="2"/>
        <v>65435157.239999995</v>
      </c>
      <c r="F35" s="26">
        <v>38518428.589999996</v>
      </c>
      <c r="G35" s="26">
        <v>35045987.329999998</v>
      </c>
      <c r="H35" s="34">
        <f t="shared" si="3"/>
        <v>26916728.649999999</v>
      </c>
    </row>
    <row r="36" spans="2:8" ht="24" x14ac:dyDescent="0.2">
      <c r="B36" s="10" t="s">
        <v>37</v>
      </c>
      <c r="C36" s="25">
        <v>27910785.859999999</v>
      </c>
      <c r="D36" s="25">
        <v>58127022.140000015</v>
      </c>
      <c r="E36" s="30">
        <f t="shared" si="2"/>
        <v>86037808.000000015</v>
      </c>
      <c r="F36" s="26">
        <v>47082763.090000004</v>
      </c>
      <c r="G36" s="26">
        <v>43145442.780000001</v>
      </c>
      <c r="H36" s="34">
        <f t="shared" si="3"/>
        <v>38955044.910000011</v>
      </c>
    </row>
    <row r="37" spans="2:8" x14ac:dyDescent="0.2">
      <c r="B37" s="10" t="s">
        <v>38</v>
      </c>
      <c r="C37" s="25">
        <v>2827838.62</v>
      </c>
      <c r="D37" s="25">
        <v>-2510209.8899999997</v>
      </c>
      <c r="E37" s="30">
        <f t="shared" si="2"/>
        <v>317628.73000000045</v>
      </c>
      <c r="F37" s="26">
        <v>317628.73</v>
      </c>
      <c r="G37" s="26">
        <v>314044.73</v>
      </c>
      <c r="H37" s="34">
        <f t="shared" si="3"/>
        <v>4.6566128730773926E-10</v>
      </c>
    </row>
    <row r="38" spans="2:8" x14ac:dyDescent="0.2">
      <c r="B38" s="10" t="s">
        <v>39</v>
      </c>
      <c r="C38" s="25">
        <v>5065404.79</v>
      </c>
      <c r="D38" s="25">
        <v>-1995611.9800000004</v>
      </c>
      <c r="E38" s="30">
        <f t="shared" si="2"/>
        <v>3069792.8099999996</v>
      </c>
      <c r="F38" s="26">
        <v>2074940.98</v>
      </c>
      <c r="G38" s="26">
        <v>2013913.2</v>
      </c>
      <c r="H38" s="34">
        <f t="shared" si="3"/>
        <v>994851.82999999961</v>
      </c>
    </row>
    <row r="39" spans="2:8" x14ac:dyDescent="0.2">
      <c r="B39" s="10" t="s">
        <v>40</v>
      </c>
      <c r="C39" s="25">
        <v>8575500.0199999996</v>
      </c>
      <c r="D39" s="25">
        <v>3144415.75</v>
      </c>
      <c r="E39" s="30">
        <f t="shared" si="2"/>
        <v>11719915.77</v>
      </c>
      <c r="F39" s="26">
        <v>11715526.77</v>
      </c>
      <c r="G39" s="26">
        <v>11579427.039999999</v>
      </c>
      <c r="H39" s="34">
        <f t="shared" si="3"/>
        <v>4389</v>
      </c>
    </row>
    <row r="40" spans="2:8" s="9" customFormat="1" ht="25.5" customHeight="1" x14ac:dyDescent="0.2">
      <c r="B40" s="12" t="s">
        <v>41</v>
      </c>
      <c r="C40" s="7">
        <f>SUM(C41:C49)</f>
        <v>313921042.18000001</v>
      </c>
      <c r="D40" s="7">
        <f t="shared" ref="D40:H40" si="6">SUM(D41:D49)</f>
        <v>120174577.09</v>
      </c>
      <c r="E40" s="29">
        <f t="shared" si="6"/>
        <v>434095619.26999998</v>
      </c>
      <c r="F40" s="7">
        <f t="shared" si="6"/>
        <v>385324020.72000003</v>
      </c>
      <c r="G40" s="7">
        <f t="shared" si="6"/>
        <v>384409708.52000004</v>
      </c>
      <c r="H40" s="29">
        <f t="shared" si="6"/>
        <v>48771598.549999975</v>
      </c>
    </row>
    <row r="41" spans="2:8" ht="24" x14ac:dyDescent="0.2">
      <c r="B41" s="10" t="s">
        <v>42</v>
      </c>
      <c r="C41" s="25">
        <v>209919332.22999999</v>
      </c>
      <c r="D41" s="25">
        <v>72328846.290000007</v>
      </c>
      <c r="E41" s="30">
        <f t="shared" si="2"/>
        <v>282248178.51999998</v>
      </c>
      <c r="F41" s="26">
        <v>282248178.51999998</v>
      </c>
      <c r="G41" s="26">
        <v>282248178.51999998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32425142.800000001</v>
      </c>
      <c r="D44" s="25">
        <v>56214924.719999999</v>
      </c>
      <c r="E44" s="30">
        <f t="shared" si="2"/>
        <v>88640067.519999996</v>
      </c>
      <c r="F44" s="26">
        <v>39882894.540000007</v>
      </c>
      <c r="G44" s="26">
        <v>38968582.340000004</v>
      </c>
      <c r="H44" s="34">
        <f t="shared" si="3"/>
        <v>48757172.979999989</v>
      </c>
    </row>
    <row r="45" spans="2:8" x14ac:dyDescent="0.2">
      <c r="B45" s="10" t="s">
        <v>46</v>
      </c>
      <c r="C45" s="25">
        <v>7291894.5</v>
      </c>
      <c r="D45" s="25">
        <v>-1674857.58</v>
      </c>
      <c r="E45" s="30">
        <f t="shared" si="2"/>
        <v>5617036.9199999999</v>
      </c>
      <c r="F45" s="26">
        <v>5617036.9199999999</v>
      </c>
      <c r="G45" s="26">
        <v>5617036.9199999999</v>
      </c>
      <c r="H45" s="34">
        <f t="shared" si="3"/>
        <v>0</v>
      </c>
    </row>
    <row r="46" spans="2:8" ht="24" x14ac:dyDescent="0.2">
      <c r="B46" s="10" t="s">
        <v>47</v>
      </c>
      <c r="C46" s="25">
        <v>18864044.649999999</v>
      </c>
      <c r="D46" s="25">
        <v>-13619318.259999998</v>
      </c>
      <c r="E46" s="30">
        <f t="shared" si="2"/>
        <v>5244726.3900000006</v>
      </c>
      <c r="F46" s="26">
        <v>5230300.82</v>
      </c>
      <c r="G46" s="26">
        <v>5230300.82</v>
      </c>
      <c r="H46" s="34">
        <f t="shared" si="3"/>
        <v>14425.570000000298</v>
      </c>
    </row>
    <row r="47" spans="2:8" x14ac:dyDescent="0.2">
      <c r="B47" s="10" t="s">
        <v>48</v>
      </c>
      <c r="C47" s="25">
        <v>45420628</v>
      </c>
      <c r="D47" s="25">
        <v>6924981.9199999869</v>
      </c>
      <c r="E47" s="30">
        <f t="shared" si="2"/>
        <v>52345609.919999987</v>
      </c>
      <c r="F47" s="26">
        <v>52345609.920000002</v>
      </c>
      <c r="G47" s="26">
        <v>52345609.920000002</v>
      </c>
      <c r="H47" s="34">
        <f t="shared" si="3"/>
        <v>-1.4901161193847656E-8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1153999.98</v>
      </c>
      <c r="D50" s="7">
        <f t="shared" ref="D50:H50" si="7">SUM(D51:D59)</f>
        <v>8355021.3399999999</v>
      </c>
      <c r="E50" s="29">
        <f t="shared" si="7"/>
        <v>9509021.3200000003</v>
      </c>
      <c r="F50" s="7">
        <f t="shared" si="7"/>
        <v>1733610.54</v>
      </c>
      <c r="G50" s="7">
        <f t="shared" si="7"/>
        <v>1610287.4200000002</v>
      </c>
      <c r="H50" s="29">
        <f t="shared" si="7"/>
        <v>7775410.7799999993</v>
      </c>
    </row>
    <row r="51" spans="2:8" x14ac:dyDescent="0.2">
      <c r="B51" s="10" t="s">
        <v>52</v>
      </c>
      <c r="C51" s="25">
        <v>786499.98</v>
      </c>
      <c r="D51" s="25">
        <v>1347056.5700000003</v>
      </c>
      <c r="E51" s="30">
        <f t="shared" si="2"/>
        <v>2133556.5500000003</v>
      </c>
      <c r="F51" s="26">
        <v>366997.32</v>
      </c>
      <c r="G51" s="26">
        <v>260675.20000000001</v>
      </c>
      <c r="H51" s="34">
        <f t="shared" si="3"/>
        <v>1766559.2300000002</v>
      </c>
    </row>
    <row r="52" spans="2:8" x14ac:dyDescent="0.2">
      <c r="B52" s="10" t="s">
        <v>53</v>
      </c>
      <c r="C52" s="25">
        <v>0</v>
      </c>
      <c r="D52" s="25">
        <v>852518.73</v>
      </c>
      <c r="E52" s="30">
        <f t="shared" si="2"/>
        <v>852518.73</v>
      </c>
      <c r="F52" s="26">
        <v>0</v>
      </c>
      <c r="G52" s="26">
        <v>0</v>
      </c>
      <c r="H52" s="34">
        <f t="shared" si="3"/>
        <v>852518.73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1317135.3199999998</v>
      </c>
      <c r="E54" s="30">
        <f t="shared" si="2"/>
        <v>1317135.3199999998</v>
      </c>
      <c r="F54" s="26">
        <v>613034.68000000005</v>
      </c>
      <c r="G54" s="26">
        <v>613033.68000000005</v>
      </c>
      <c r="H54" s="34">
        <f t="shared" si="3"/>
        <v>704100.63999999978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367500</v>
      </c>
      <c r="D56" s="25">
        <v>4838310.72</v>
      </c>
      <c r="E56" s="30">
        <f t="shared" si="2"/>
        <v>5205810.72</v>
      </c>
      <c r="F56" s="26">
        <v>753578.54</v>
      </c>
      <c r="G56" s="26">
        <v>736578.54</v>
      </c>
      <c r="H56" s="34">
        <f t="shared" si="3"/>
        <v>4452232.18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72965483.520000011</v>
      </c>
      <c r="D60" s="7">
        <f t="shared" ref="D60:H60" si="8">SUM(D61:D63)</f>
        <v>185767465.44</v>
      </c>
      <c r="E60" s="29">
        <f t="shared" si="8"/>
        <v>258732948.96000001</v>
      </c>
      <c r="F60" s="7">
        <f t="shared" si="8"/>
        <v>47902008.759999998</v>
      </c>
      <c r="G60" s="7">
        <f t="shared" si="8"/>
        <v>43576921.840000004</v>
      </c>
      <c r="H60" s="29">
        <f t="shared" si="8"/>
        <v>210830940.20000005</v>
      </c>
    </row>
    <row r="61" spans="2:8" x14ac:dyDescent="0.2">
      <c r="B61" s="10" t="s">
        <v>62</v>
      </c>
      <c r="C61" s="25">
        <v>6000000</v>
      </c>
      <c r="D61" s="25">
        <v>201412934.53999999</v>
      </c>
      <c r="E61" s="30">
        <f t="shared" si="2"/>
        <v>207412934.53999999</v>
      </c>
      <c r="F61" s="26">
        <v>46773570.549999997</v>
      </c>
      <c r="G61" s="26">
        <v>42902475.140000001</v>
      </c>
      <c r="H61" s="34">
        <f t="shared" si="3"/>
        <v>160639363.99000001</v>
      </c>
    </row>
    <row r="62" spans="2:8" x14ac:dyDescent="0.2">
      <c r="B62" s="10" t="s">
        <v>63</v>
      </c>
      <c r="C62" s="25">
        <v>2062500</v>
      </c>
      <c r="D62" s="25">
        <v>2383257.04</v>
      </c>
      <c r="E62" s="30">
        <f t="shared" si="2"/>
        <v>4445757.04</v>
      </c>
      <c r="F62" s="26">
        <v>1128438.21</v>
      </c>
      <c r="G62" s="26">
        <v>674446.7</v>
      </c>
      <c r="H62" s="34">
        <f t="shared" si="3"/>
        <v>3317318.83</v>
      </c>
    </row>
    <row r="63" spans="2:8" x14ac:dyDescent="0.2">
      <c r="B63" s="10" t="s">
        <v>64</v>
      </c>
      <c r="C63" s="25">
        <v>64902983.520000003</v>
      </c>
      <c r="D63" s="25">
        <v>-18028726.139999986</v>
      </c>
      <c r="E63" s="30">
        <f t="shared" si="2"/>
        <v>46874257.380000018</v>
      </c>
      <c r="F63" s="26">
        <v>0</v>
      </c>
      <c r="G63" s="26">
        <v>0</v>
      </c>
      <c r="H63" s="34">
        <f>SUM(E63-F63)</f>
        <v>46874257.380000018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82691822.879999995</v>
      </c>
      <c r="D77" s="7">
        <f t="shared" ref="D77:H77" si="11">SUM(D78:D84)</f>
        <v>-67015590.569999993</v>
      </c>
      <c r="E77" s="29">
        <f t="shared" si="11"/>
        <v>15676232.310000002</v>
      </c>
      <c r="F77" s="7">
        <f t="shared" si="11"/>
        <v>15285568.620000001</v>
      </c>
      <c r="G77" s="7">
        <f t="shared" si="11"/>
        <v>15285568.620000001</v>
      </c>
      <c r="H77" s="29">
        <f t="shared" si="11"/>
        <v>390663.69000000239</v>
      </c>
    </row>
    <row r="78" spans="2:8" x14ac:dyDescent="0.2">
      <c r="B78" s="10" t="s">
        <v>79</v>
      </c>
      <c r="C78" s="25">
        <v>10266666</v>
      </c>
      <c r="D78" s="25">
        <v>4800004</v>
      </c>
      <c r="E78" s="30">
        <f t="shared" si="2"/>
        <v>15066670</v>
      </c>
      <c r="F78" s="26">
        <v>15066670</v>
      </c>
      <c r="G78" s="25">
        <v>15066670</v>
      </c>
      <c r="H78" s="34">
        <f t="shared" si="3"/>
        <v>0</v>
      </c>
    </row>
    <row r="79" spans="2:8" x14ac:dyDescent="0.2">
      <c r="B79" s="10" t="s">
        <v>80</v>
      </c>
      <c r="C79" s="25">
        <v>441000</v>
      </c>
      <c r="D79" s="25">
        <v>-4</v>
      </c>
      <c r="E79" s="30">
        <f t="shared" si="2"/>
        <v>440996</v>
      </c>
      <c r="F79" s="26">
        <v>96881.88</v>
      </c>
      <c r="G79" s="25">
        <v>96881.88</v>
      </c>
      <c r="H79" s="34">
        <f t="shared" si="3"/>
        <v>344114.12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110000</v>
      </c>
      <c r="D81" s="25">
        <v>22000</v>
      </c>
      <c r="E81" s="30">
        <f t="shared" si="12"/>
        <v>132000</v>
      </c>
      <c r="F81" s="26">
        <v>122016.74</v>
      </c>
      <c r="G81" s="25">
        <v>122016.74</v>
      </c>
      <c r="H81" s="34">
        <f t="shared" si="13"/>
        <v>9983.2599999999948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71874156.879999995</v>
      </c>
      <c r="D84" s="25">
        <v>-71837590.569999993</v>
      </c>
      <c r="E84" s="30">
        <f t="shared" si="12"/>
        <v>36566.310000002384</v>
      </c>
      <c r="F84" s="26">
        <v>0</v>
      </c>
      <c r="G84" s="25">
        <v>0</v>
      </c>
      <c r="H84" s="34">
        <f t="shared" si="13"/>
        <v>36566.310000002384</v>
      </c>
    </row>
    <row r="85" spans="2:13" ht="24.75" customHeight="1" x14ac:dyDescent="0.2">
      <c r="B85" s="16" t="s">
        <v>86</v>
      </c>
      <c r="C85" s="17">
        <f>SUM(C86,C94,C104,C114,C124,C134,C138,C147,C151)</f>
        <v>469859311.70999998</v>
      </c>
      <c r="D85" s="17">
        <f t="shared" ref="D85:H85" si="14">SUM(D86,D94,D104,D114,D124,D134,D138,D147,D151)</f>
        <v>193232392.55000001</v>
      </c>
      <c r="E85" s="31">
        <f t="shared" si="14"/>
        <v>663091704.25999999</v>
      </c>
      <c r="F85" s="17">
        <f t="shared" si="14"/>
        <v>366689803.32000005</v>
      </c>
      <c r="G85" s="17">
        <f t="shared" si="14"/>
        <v>292971478.38</v>
      </c>
      <c r="H85" s="31">
        <f t="shared" si="14"/>
        <v>296401900.94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38804734.380000003</v>
      </c>
      <c r="E86" s="29">
        <f t="shared" si="15"/>
        <v>38804734.380000003</v>
      </c>
      <c r="F86" s="7">
        <f t="shared" si="15"/>
        <v>35080695.039999999</v>
      </c>
      <c r="G86" s="7">
        <f t="shared" si="15"/>
        <v>0</v>
      </c>
      <c r="H86" s="29">
        <f t="shared" si="15"/>
        <v>3724039.3400000017</v>
      </c>
    </row>
    <row r="87" spans="2:13" ht="24" x14ac:dyDescent="0.2">
      <c r="B87" s="10" t="s">
        <v>14</v>
      </c>
      <c r="C87" s="25">
        <v>0</v>
      </c>
      <c r="D87" s="25">
        <v>14722053.460000001</v>
      </c>
      <c r="E87" s="30">
        <f>SUM(C87:D87)</f>
        <v>14722053.460000001</v>
      </c>
      <c r="F87" s="26">
        <v>10998014.119999999</v>
      </c>
      <c r="G87" s="26">
        <v>0</v>
      </c>
      <c r="H87" s="34">
        <f t="shared" ref="H87:H153" si="16">SUM(E87-F87)</f>
        <v>3724039.3400000017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3636403.57</v>
      </c>
      <c r="E89" s="30">
        <f t="shared" si="17"/>
        <v>3636403.57</v>
      </c>
      <c r="F89" s="26">
        <v>3636403.57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2413436.6</v>
      </c>
      <c r="E90" s="30">
        <f t="shared" si="17"/>
        <v>2413436.6</v>
      </c>
      <c r="F90" s="26">
        <v>2413436.6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12419545.35</v>
      </c>
      <c r="E91" s="30">
        <f t="shared" si="17"/>
        <v>12419545.35</v>
      </c>
      <c r="F91" s="26">
        <v>12419545.35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5613295.4000000004</v>
      </c>
      <c r="E93" s="30">
        <f t="shared" si="17"/>
        <v>5613295.4000000004</v>
      </c>
      <c r="F93" s="26">
        <v>5613295.4000000004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51238742.519999996</v>
      </c>
      <c r="D94" s="7">
        <f t="shared" ref="D94:H94" si="18">SUM(D95:D103)</f>
        <v>30322247.940000005</v>
      </c>
      <c r="E94" s="29">
        <f t="shared" si="18"/>
        <v>81560990.459999993</v>
      </c>
      <c r="F94" s="7">
        <f t="shared" si="18"/>
        <v>40758519.960000001</v>
      </c>
      <c r="G94" s="7">
        <f t="shared" si="18"/>
        <v>32959623.16</v>
      </c>
      <c r="H94" s="29">
        <f t="shared" si="18"/>
        <v>40802470.5</v>
      </c>
    </row>
    <row r="95" spans="2:13" ht="24" x14ac:dyDescent="0.2">
      <c r="B95" s="10" t="s">
        <v>22</v>
      </c>
      <c r="C95" s="25">
        <v>6393963.54</v>
      </c>
      <c r="D95" s="25">
        <v>-6392014.7300000004</v>
      </c>
      <c r="E95" s="30">
        <f t="shared" si="17"/>
        <v>1948.8099999995902</v>
      </c>
      <c r="F95" s="26">
        <v>0</v>
      </c>
      <c r="G95" s="26">
        <v>0</v>
      </c>
      <c r="H95" s="34">
        <f t="shared" si="16"/>
        <v>1948.8099999995902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4175000</v>
      </c>
      <c r="D98" s="25">
        <v>-1182983.4700000002</v>
      </c>
      <c r="E98" s="30">
        <f t="shared" si="17"/>
        <v>2992016.53</v>
      </c>
      <c r="F98" s="26">
        <v>88735.87</v>
      </c>
      <c r="G98" s="26">
        <v>83668.47</v>
      </c>
      <c r="H98" s="34">
        <f t="shared" si="16"/>
        <v>2903280.6599999997</v>
      </c>
    </row>
    <row r="99" spans="2:18" ht="24" x14ac:dyDescent="0.2">
      <c r="B99" s="10" t="s">
        <v>26</v>
      </c>
      <c r="C99" s="25">
        <v>1214500</v>
      </c>
      <c r="D99" s="25">
        <v>-1036128.12</v>
      </c>
      <c r="E99" s="30">
        <f t="shared" si="17"/>
        <v>178371.88</v>
      </c>
      <c r="F99" s="26">
        <v>99089.12999999999</v>
      </c>
      <c r="G99" s="26">
        <v>15895.87</v>
      </c>
      <c r="H99" s="34">
        <f t="shared" si="16"/>
        <v>79282.750000000015</v>
      </c>
      <c r="J99" s="21"/>
    </row>
    <row r="100" spans="2:18" x14ac:dyDescent="0.2">
      <c r="B100" s="10" t="s">
        <v>27</v>
      </c>
      <c r="C100" s="25">
        <v>39425278.979999997</v>
      </c>
      <c r="D100" s="25">
        <v>38908585.660000004</v>
      </c>
      <c r="E100" s="30">
        <f t="shared" si="17"/>
        <v>78333864.640000001</v>
      </c>
      <c r="F100" s="26">
        <v>40565218.789999999</v>
      </c>
      <c r="G100" s="26">
        <v>32856775.050000001</v>
      </c>
      <c r="H100" s="34">
        <f t="shared" si="16"/>
        <v>37768645.850000001</v>
      </c>
      <c r="R100" s="2"/>
    </row>
    <row r="101" spans="2:18" ht="24" x14ac:dyDescent="0.2">
      <c r="B101" s="10" t="s">
        <v>28</v>
      </c>
      <c r="C101" s="25">
        <v>30000</v>
      </c>
      <c r="D101" s="25">
        <v>-30000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54788.6</v>
      </c>
      <c r="E103" s="30">
        <f t="shared" si="17"/>
        <v>54788.6</v>
      </c>
      <c r="F103" s="26">
        <v>5476.17</v>
      </c>
      <c r="G103" s="26">
        <v>3283.77</v>
      </c>
      <c r="H103" s="34">
        <f t="shared" si="16"/>
        <v>49312.43</v>
      </c>
    </row>
    <row r="104" spans="2:18" ht="24" x14ac:dyDescent="0.2">
      <c r="B104" s="20" t="s">
        <v>31</v>
      </c>
      <c r="C104" s="7">
        <f>SUM(C105:C113)</f>
        <v>111251982.04000001</v>
      </c>
      <c r="D104" s="7">
        <f t="shared" ref="D104:H104" si="19">SUM(D105:D113)</f>
        <v>40745152.140000001</v>
      </c>
      <c r="E104" s="29">
        <f t="shared" si="19"/>
        <v>151997134.18000001</v>
      </c>
      <c r="F104" s="7">
        <f t="shared" si="19"/>
        <v>77389660.670000002</v>
      </c>
      <c r="G104" s="7">
        <f t="shared" si="19"/>
        <v>76325175.590000004</v>
      </c>
      <c r="H104" s="29">
        <f t="shared" si="19"/>
        <v>74607473.50999999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16815089.280000001</v>
      </c>
      <c r="D106" s="25">
        <v>-3245985.9399999976</v>
      </c>
      <c r="E106" s="30">
        <f t="shared" si="17"/>
        <v>13569103.340000004</v>
      </c>
      <c r="F106" s="26">
        <v>8901076.9100000001</v>
      </c>
      <c r="G106" s="26">
        <v>8901076.9100000001</v>
      </c>
      <c r="H106" s="34">
        <f t="shared" si="16"/>
        <v>4668026.4300000034</v>
      </c>
    </row>
    <row r="107" spans="2:18" ht="24" x14ac:dyDescent="0.2">
      <c r="B107" s="10" t="s">
        <v>34</v>
      </c>
      <c r="C107" s="25">
        <v>1529062.81</v>
      </c>
      <c r="D107" s="25">
        <v>2660006.8300000005</v>
      </c>
      <c r="E107" s="30">
        <f t="shared" si="17"/>
        <v>4189069.6400000006</v>
      </c>
      <c r="F107" s="26">
        <v>767210.7</v>
      </c>
      <c r="G107" s="26">
        <v>232669.62</v>
      </c>
      <c r="H107" s="34">
        <f t="shared" si="16"/>
        <v>3421858.9400000004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92907829.950000003</v>
      </c>
      <c r="D109" s="25">
        <v>41331131.25</v>
      </c>
      <c r="E109" s="30">
        <f t="shared" si="17"/>
        <v>134238961.19999999</v>
      </c>
      <c r="F109" s="26">
        <v>67721373.060000002</v>
      </c>
      <c r="G109" s="26">
        <v>67191429.060000002</v>
      </c>
      <c r="H109" s="34">
        <f t="shared" si="16"/>
        <v>66517588.139999986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44907975.329999998</v>
      </c>
      <c r="D114" s="7">
        <f t="shared" ref="D114:H114" si="20">SUM(D115:D123)</f>
        <v>29908685.40000001</v>
      </c>
      <c r="E114" s="29">
        <f t="shared" si="20"/>
        <v>74816660.730000004</v>
      </c>
      <c r="F114" s="7">
        <f t="shared" si="20"/>
        <v>32217211.68</v>
      </c>
      <c r="G114" s="7">
        <f t="shared" si="20"/>
        <v>10394625.16</v>
      </c>
      <c r="H114" s="29">
        <f t="shared" si="20"/>
        <v>42599449.050000012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44907975.329999998</v>
      </c>
      <c r="D118" s="25">
        <v>29470743.38000001</v>
      </c>
      <c r="E118" s="30">
        <f t="shared" si="17"/>
        <v>74378718.710000008</v>
      </c>
      <c r="F118" s="26">
        <v>31779269.66</v>
      </c>
      <c r="G118" s="26">
        <v>10394625.16</v>
      </c>
      <c r="H118" s="34">
        <f t="shared" si="16"/>
        <v>42599449.050000012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437942.02</v>
      </c>
      <c r="E120" s="30">
        <f t="shared" si="17"/>
        <v>437942.02</v>
      </c>
      <c r="F120" s="26">
        <v>437942.02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8910742.0100000016</v>
      </c>
      <c r="E124" s="29">
        <f t="shared" si="21"/>
        <v>8910742.0100000016</v>
      </c>
      <c r="F124" s="7">
        <f t="shared" si="21"/>
        <v>2914756.0700000003</v>
      </c>
      <c r="G124" s="7">
        <f t="shared" si="21"/>
        <v>2914756.0700000003</v>
      </c>
      <c r="H124" s="29">
        <f t="shared" si="21"/>
        <v>5995985.9400000013</v>
      </c>
    </row>
    <row r="125" spans="2:8" x14ac:dyDescent="0.2">
      <c r="B125" s="10" t="s">
        <v>52</v>
      </c>
      <c r="C125" s="25">
        <v>0</v>
      </c>
      <c r="D125" s="25">
        <v>1293667.3600000001</v>
      </c>
      <c r="E125" s="30">
        <f t="shared" si="17"/>
        <v>1293667.3600000001</v>
      </c>
      <c r="F125" s="26">
        <v>1293667.3600000001</v>
      </c>
      <c r="G125" s="26">
        <v>1293667.3600000001</v>
      </c>
      <c r="H125" s="34">
        <f t="shared" si="16"/>
        <v>0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7385985.9400000013</v>
      </c>
      <c r="E128" s="30">
        <f t="shared" si="17"/>
        <v>7385985.9400000013</v>
      </c>
      <c r="F128" s="26">
        <v>1390000</v>
      </c>
      <c r="G128" s="26">
        <v>1390000</v>
      </c>
      <c r="H128" s="34">
        <f t="shared" si="16"/>
        <v>5995985.9400000013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231088.71000000002</v>
      </c>
      <c r="E130" s="30">
        <f t="shared" si="17"/>
        <v>231088.71000000002</v>
      </c>
      <c r="F130" s="26">
        <v>231088.71</v>
      </c>
      <c r="G130" s="26">
        <v>231088.71</v>
      </c>
      <c r="H130" s="34">
        <f t="shared" si="16"/>
        <v>2.9103830456733704E-11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136868946.00999999</v>
      </c>
      <c r="D134" s="7">
        <f t="shared" ref="D134:H134" si="22">SUM(D135:D137)</f>
        <v>49540830.680000007</v>
      </c>
      <c r="E134" s="29">
        <f t="shared" si="22"/>
        <v>186409776.69</v>
      </c>
      <c r="F134" s="7">
        <f t="shared" si="22"/>
        <v>62809698.380000003</v>
      </c>
      <c r="G134" s="7">
        <f t="shared" si="22"/>
        <v>54858036.880000003</v>
      </c>
      <c r="H134" s="29">
        <f t="shared" si="22"/>
        <v>123600078.31</v>
      </c>
    </row>
    <row r="135" spans="2:8" x14ac:dyDescent="0.2">
      <c r="B135" s="10" t="s">
        <v>62</v>
      </c>
      <c r="C135" s="25">
        <v>136868946.00999999</v>
      </c>
      <c r="D135" s="26">
        <v>49540830.680000007</v>
      </c>
      <c r="E135" s="30">
        <f t="shared" si="17"/>
        <v>186409776.69</v>
      </c>
      <c r="F135" s="26">
        <v>62809698.380000003</v>
      </c>
      <c r="G135" s="26">
        <v>54858036.880000003</v>
      </c>
      <c r="H135" s="34">
        <f t="shared" si="16"/>
        <v>123600078.31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125591665.81</v>
      </c>
      <c r="D151" s="7">
        <f t="shared" ref="D151:H151" si="25">SUM(D152:D158)</f>
        <v>-5000000</v>
      </c>
      <c r="E151" s="29">
        <f t="shared" si="25"/>
        <v>120591665.81</v>
      </c>
      <c r="F151" s="7">
        <f t="shared" si="25"/>
        <v>115519261.52000001</v>
      </c>
      <c r="G151" s="7">
        <f t="shared" si="25"/>
        <v>115519261.52000001</v>
      </c>
      <c r="H151" s="29">
        <f t="shared" si="25"/>
        <v>5072404.2899999926</v>
      </c>
    </row>
    <row r="152" spans="2:8" x14ac:dyDescent="0.2">
      <c r="B152" s="10" t="s">
        <v>79</v>
      </c>
      <c r="C152" s="25">
        <v>117750000</v>
      </c>
      <c r="D152" s="26">
        <v>-1500000</v>
      </c>
      <c r="E152" s="30">
        <f t="shared" si="17"/>
        <v>116250000</v>
      </c>
      <c r="F152" s="26">
        <v>113690476.18000001</v>
      </c>
      <c r="G152" s="26">
        <v>113690476.18000001</v>
      </c>
      <c r="H152" s="34">
        <f t="shared" si="16"/>
        <v>2559523.8199999928</v>
      </c>
    </row>
    <row r="153" spans="2:8" x14ac:dyDescent="0.2">
      <c r="B153" s="10" t="s">
        <v>80</v>
      </c>
      <c r="C153" s="25">
        <v>4341665.8099999996</v>
      </c>
      <c r="D153" s="26">
        <v>0</v>
      </c>
      <c r="E153" s="30">
        <f t="shared" si="17"/>
        <v>4341665.8099999996</v>
      </c>
      <c r="F153" s="26">
        <v>1828785.34</v>
      </c>
      <c r="G153" s="26">
        <v>1828785.34</v>
      </c>
      <c r="H153" s="34">
        <f t="shared" si="16"/>
        <v>2512880.4699999997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3500000</v>
      </c>
      <c r="D158" s="26">
        <v>-3500000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1916181174.4500003</v>
      </c>
      <c r="D160" s="24">
        <f t="shared" ref="D160:G160" si="28">SUM(D10,D85)</f>
        <v>650750624.87</v>
      </c>
      <c r="E160" s="32">
        <f>SUM(E10,E85)</f>
        <v>2566931799.3199997</v>
      </c>
      <c r="F160" s="24">
        <f t="shared" si="28"/>
        <v>1866053436.0099998</v>
      </c>
      <c r="G160" s="24">
        <f t="shared" si="28"/>
        <v>1697970276.0899997</v>
      </c>
      <c r="H160" s="32">
        <f>SUM(H10,H85)</f>
        <v>700878363.30999994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2021-07-21T20:27:54Z</cp:lastPrinted>
  <dcterms:created xsi:type="dcterms:W3CDTF">2020-01-08T21:14:59Z</dcterms:created>
  <dcterms:modified xsi:type="dcterms:W3CDTF">2021-07-23T19:18:04Z</dcterms:modified>
</cp:coreProperties>
</file>